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Dod1_Print" sheetId="1" r:id="rId1"/>
    <sheet name="Dod2_Print" sheetId="2" r:id="rId2"/>
    <sheet name="Dod3_Print" sheetId="3" r:id="rId3"/>
    <sheet name="Dod16_Print" sheetId="4" r:id="rId4"/>
  </sheets>
  <definedNames>
    <definedName name="_xlnm.Print_Area" localSheetId="0">'Dod1_Print'!$A$1:$D$78</definedName>
    <definedName name="_xlnm.Print_Area" localSheetId="3">'Dod16_Print'!$A$1:$E$29</definedName>
    <definedName name="_xlnm.Print_Area" localSheetId="1">'Dod2_Print'!$A$1:$F$39</definedName>
    <definedName name="_xlnm.Print_Area" localSheetId="2">'Dod3_Print'!$A$1:$F$28</definedName>
  </definedNames>
  <calcPr fullCalcOnLoad="1"/>
</workbook>
</file>

<file path=xl/sharedStrings.xml><?xml version="1.0" encoding="utf-8"?>
<sst xmlns="http://schemas.openxmlformats.org/spreadsheetml/2006/main" count="271" uniqueCount="185">
  <si>
    <t>Баланс</t>
  </si>
  <si>
    <t xml:space="preserve">    ( тис. грн.)</t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</si>
  <si>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</si>
  <si>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</si>
  <si>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</si>
  <si>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</si>
  <si>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</si>
  <si>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Кошти в Національному банку України та готівкові кошти банку</t>
  </si>
  <si>
    <t>Цінні папери, що рефінансуються Національним банком України</t>
  </si>
  <si>
    <t>-</t>
  </si>
  <si>
    <t>2.1</t>
  </si>
  <si>
    <t>Резерви під знецінення боргових цінних паперів, що рефінансуються Національним банком України</t>
  </si>
  <si>
    <t>2.2</t>
  </si>
  <si>
    <t>Резерви у відсотках до активу</t>
  </si>
  <si>
    <t>Кошти в іншіх банках</t>
  </si>
  <si>
    <t>3.1</t>
  </si>
  <si>
    <t>Резерви під заборгованість інших банків</t>
  </si>
  <si>
    <t>(6299)</t>
  </si>
  <si>
    <t>3.2</t>
  </si>
  <si>
    <t>Цінні папери в торговому портфелі банку</t>
  </si>
  <si>
    <t>Цінні папери в портфелі банку на продаж</t>
  </si>
  <si>
    <t>5.1</t>
  </si>
  <si>
    <t>Резерви під знецінення цінних паперів у портфелі банку на продаж</t>
  </si>
  <si>
    <t>5.2</t>
  </si>
  <si>
    <t>Кредити, що надані:</t>
  </si>
  <si>
    <t>6.1</t>
  </si>
  <si>
    <t>Юридичним особам</t>
  </si>
  <si>
    <t>6.2</t>
  </si>
  <si>
    <t>Фізичним особам</t>
  </si>
  <si>
    <t>6.3</t>
  </si>
  <si>
    <t>Резерви під заборгованість за кредитами</t>
  </si>
  <si>
    <t>(88388)</t>
  </si>
  <si>
    <t>6.4</t>
  </si>
  <si>
    <t>Цінні папери, що утримуються до погашення</t>
  </si>
  <si>
    <t>7.1</t>
  </si>
  <si>
    <t>Резерви під знецінення цінних паперів, що утримуються до погашення</t>
  </si>
  <si>
    <t>7.2</t>
  </si>
  <si>
    <t>Інвестиції в асоційовані й дочірні компанії</t>
  </si>
  <si>
    <t>Основні засоби</t>
  </si>
  <si>
    <t>Нематеріальні активи</t>
  </si>
  <si>
    <t>Нараховані доходи до отримання:</t>
  </si>
  <si>
    <t>11.1</t>
  </si>
  <si>
    <t>У тому числі прострочені нараховані доходи</t>
  </si>
  <si>
    <t>11.2</t>
  </si>
  <si>
    <t>У тому числі сумнівні нараховані доходи</t>
  </si>
  <si>
    <t>11.3</t>
  </si>
  <si>
    <t>Резерви під заборгованість за нарахованими доходами</t>
  </si>
  <si>
    <t>(460)</t>
  </si>
  <si>
    <t>11.4</t>
  </si>
  <si>
    <t>Відстрочений податковий актив</t>
  </si>
  <si>
    <t>13</t>
  </si>
  <si>
    <t>Інші активи</t>
  </si>
  <si>
    <t>13.1</t>
  </si>
  <si>
    <t>Резерви під інші активи</t>
  </si>
  <si>
    <t>(4420)</t>
  </si>
  <si>
    <t>13.2</t>
  </si>
  <si>
    <t>14</t>
  </si>
  <si>
    <t>Довгострокові активи, призначені для продажу</t>
  </si>
  <si>
    <t>14.1</t>
  </si>
  <si>
    <t>Резерви під зменшення корисності інвестицій в асоційовані й дочірні компанії, що утримуються з метою продажу</t>
  </si>
  <si>
    <t>14.2</t>
  </si>
  <si>
    <t>Усього активів</t>
  </si>
  <si>
    <t>ЗОБОВ'ЯЗАННЯ</t>
  </si>
  <si>
    <t>Кошти банків</t>
  </si>
  <si>
    <t>17</t>
  </si>
  <si>
    <t>Кошти юридичних осіб</t>
  </si>
  <si>
    <t xml:space="preserve"> </t>
  </si>
  <si>
    <t>Кошти фізичних осіб</t>
  </si>
  <si>
    <t>19</t>
  </si>
  <si>
    <t>Ощадні (депозитні) сертифікати, емітовані банком</t>
  </si>
  <si>
    <t>Боргові цінні папери, емітовані банком</t>
  </si>
  <si>
    <t>21</t>
  </si>
  <si>
    <t>Нараховані витрати, що мають бути сплачені</t>
  </si>
  <si>
    <t>Відстрочені податкові зобов'язання</t>
  </si>
  <si>
    <t>23</t>
  </si>
  <si>
    <t>Інші  зобов'язання</t>
  </si>
  <si>
    <t>Усього зобов'язань</t>
  </si>
  <si>
    <t>ВЛАСНИЙ КАПІТАЛ</t>
  </si>
  <si>
    <t>Статутний капітал</t>
  </si>
  <si>
    <t>Власні акції (частки, паї), що викуплені в акціонерів (учасників)</t>
  </si>
  <si>
    <t>Емісійні різниці</t>
  </si>
  <si>
    <t>Резерви, капіталізовані дивіденди та інші фонди банку</t>
  </si>
  <si>
    <t>Резерви переоцінки основних засобів, у тому числі:</t>
  </si>
  <si>
    <t xml:space="preserve"> 29.1</t>
  </si>
  <si>
    <t>Резерви переоцінки нерухомості</t>
  </si>
  <si>
    <t xml:space="preserve"> 29.2</t>
  </si>
  <si>
    <t>Резерви переоцінки нематеріальних активів</t>
  </si>
  <si>
    <t>Резерви переоцінки цінних паперів</t>
  </si>
  <si>
    <t>Прибуток /Збиток минулих років</t>
  </si>
  <si>
    <t>Прибуток /Збиток поточного року</t>
  </si>
  <si>
    <t>Усього власного капіталу</t>
  </si>
  <si>
    <t>Усього пасивів</t>
  </si>
  <si>
    <t>Звіт про фінансові результати</t>
  </si>
  <si>
    <t>(тис. грн.)</t>
  </si>
  <si>
    <t>На звітну дату кварталу</t>
  </si>
  <si>
    <t>поточного року</t>
  </si>
  <si>
    <t>попереднього фінансового року</t>
  </si>
  <si>
    <t>Чистий процентний дохід:</t>
  </si>
  <si>
    <t xml:space="preserve"> 1.1</t>
  </si>
  <si>
    <t>Процентний дохід</t>
  </si>
  <si>
    <t xml:space="preserve"> 1.2</t>
  </si>
  <si>
    <t>Процентні витрати</t>
  </si>
  <si>
    <t>Чистий комісійний дохід:</t>
  </si>
  <si>
    <t xml:space="preserve"> 2.1</t>
  </si>
  <si>
    <t>Комісійний дохід</t>
  </si>
  <si>
    <t xml:space="preserve"> 2.2</t>
  </si>
  <si>
    <t>Комісійні витрати</t>
  </si>
  <si>
    <t>Торговельний дохід</t>
  </si>
  <si>
    <t>Дохід у вигляді дивідендів</t>
  </si>
  <si>
    <t>Дохід від участі в капіталі</t>
  </si>
  <si>
    <t>Інший  дохід</t>
  </si>
  <si>
    <t>Усього доходів</t>
  </si>
  <si>
    <t>Загальні адміністративні витрати</t>
  </si>
  <si>
    <t>Витрати на персонал</t>
  </si>
  <si>
    <t>Втрати від участі в капіталі</t>
  </si>
  <si>
    <t>Інші витрати</t>
  </si>
  <si>
    <t>Прибуток від операцій</t>
  </si>
  <si>
    <t>Чисті витрати на формування резервів</t>
  </si>
  <si>
    <t>Дохід/Збиток від довгострокових активів, призначених для продажу</t>
  </si>
  <si>
    <t>Прибуток до оподаткування</t>
  </si>
  <si>
    <t>Витрати на податок на прибуток</t>
  </si>
  <si>
    <t>Прибуток після оподаткування</t>
  </si>
  <si>
    <t>Чистий прибуток/ збиток від продажу довгострокових активів, призначених для продажу</t>
  </si>
  <si>
    <t>Чистий прибуток/ збиток банку</t>
  </si>
  <si>
    <t xml:space="preserve">Примітка "Зобов'язання банку, які обліковуються на позабалансових </t>
  </si>
  <si>
    <t xml:space="preserve">                                                  рахунках"</t>
  </si>
  <si>
    <t>Зміни після дати останньої річної звітності (+; -)</t>
  </si>
  <si>
    <t>Гарантії, що надані</t>
  </si>
  <si>
    <t>Сумнівні гарантії та поручительства</t>
  </si>
  <si>
    <t>Зобов'язання з кредитування, які надані банкам</t>
  </si>
  <si>
    <t>Зобов'язання з кредитування, які надані клієнтам</t>
  </si>
  <si>
    <t>Надана застава</t>
  </si>
  <si>
    <t>Найменування рядка</t>
  </si>
  <si>
    <t>На звітну дату</t>
  </si>
  <si>
    <t>Нормативні показники</t>
  </si>
  <si>
    <t>Адекватність регулятивного капіталу (%)</t>
  </si>
  <si>
    <t>не менше 10%</t>
  </si>
  <si>
    <t>Поточна ліквідність (%)</t>
  </si>
  <si>
    <t>не менше 40%</t>
  </si>
  <si>
    <t>Рентабельність активів (%)</t>
  </si>
  <si>
    <t>X</t>
  </si>
  <si>
    <t>Негативно класифіковані кредити (тис.грн.)</t>
  </si>
  <si>
    <t xml:space="preserve"> 4.1</t>
  </si>
  <si>
    <t>У відсотках до заборгованості за кредитними операціями (%)</t>
  </si>
  <si>
    <t>Чистий прибуток на одну просту акцію (грн.)</t>
  </si>
  <si>
    <t xml:space="preserve"> 6.1</t>
  </si>
  <si>
    <t>Просту акцію</t>
  </si>
  <si>
    <t xml:space="preserve"> 6.2</t>
  </si>
  <si>
    <t>Привілейовану акцію</t>
  </si>
  <si>
    <t>Перелік учасників (акціонерів) банку, які прямо та опосередковано володіють 10% і більше відсотками статутного капіталу банку</t>
  </si>
  <si>
    <t>(493)</t>
  </si>
  <si>
    <t>(207)</t>
  </si>
  <si>
    <t xml:space="preserve">                         Примітка  "Окремі показники діяльності банку" </t>
  </si>
  <si>
    <t xml:space="preserve">                           Головний бухгалтер ___________ Мошкалова Олена Михайлівна</t>
  </si>
  <si>
    <t>за II квартал 2007 року</t>
  </si>
  <si>
    <t>(12437)</t>
  </si>
  <si>
    <t>(141343)</t>
  </si>
  <si>
    <t>(12498)</t>
  </si>
  <si>
    <t>5309</t>
  </si>
  <si>
    <t>Вик. Котєльнік К.О.</t>
  </si>
  <si>
    <t>(062) 332 45 80</t>
  </si>
  <si>
    <t>(185457)</t>
  </si>
  <si>
    <t>(19462)</t>
  </si>
  <si>
    <t>(47445)</t>
  </si>
  <si>
    <t>(50762)</t>
  </si>
  <si>
    <t>(10024)</t>
  </si>
  <si>
    <t>(70265)</t>
  </si>
  <si>
    <t>(11898)</t>
  </si>
  <si>
    <t>(8970)</t>
  </si>
  <si>
    <t>+ 70 047</t>
  </si>
  <si>
    <t>+ 404 468</t>
  </si>
  <si>
    <t>+ 1 127 365</t>
  </si>
  <si>
    <t xml:space="preserve">         за II квартал 2007 року</t>
  </si>
  <si>
    <t xml:space="preserve">                                             за II квартал 2007 року</t>
  </si>
  <si>
    <t>1. Товариство з обмеженою відповідальністю "СКМ Фінанс".        Код країни: 804. Відсоток у статутному капіталі: пряма участь -99,57%; опосередкована участь -0%.</t>
  </si>
  <si>
    <t xml:space="preserve">                                        за II квартал 2007 року</t>
  </si>
  <si>
    <t>"19" липня 2007 року        Керівник _________________ Довгополюк Олександр Іванович</t>
  </si>
  <si>
    <t>Сума сплачених дивідендів за 2006 рік на одну:</t>
  </si>
  <si>
    <t>(87519)</t>
  </si>
  <si>
    <t>(10832)</t>
  </si>
  <si>
    <t>(32505)</t>
  </si>
  <si>
    <t>(29278)</t>
  </si>
  <si>
    <t>(6510)</t>
  </si>
  <si>
    <t>(23385)</t>
  </si>
  <si>
    <t>(14747)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</si>
</sst>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00"/>
    <numFmt numFmtId="173" formatCode="#,##0.000"/>
    <numFmt numFmtId="174" formatCode="#,##0.0000"/>
    <numFmt numFmtId="175" formatCode="#,##0.000000"/>
    <numFmt numFmtId="176" formatCode="#,##0.0000000"/>
    <numFmt numFmtId="177" formatCode="_-* #,##0.00\ _г_р_н_._-;\-* #,##0.00\ _г_р_н_._-;_-* &quot;-&quot;??\ _г_р_н_._-;_-@_-"/>
    <numFmt numFmtId="178" formatCode="000000"/>
    <numFmt numFmtId="179" formatCode="#,##0.00_ ;\-#,##0.00\ "/>
    <numFmt numFmtId="180" formatCode="0000"/>
    <numFmt numFmtId="181" formatCode="mmm/yyyy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dd/mm/yy"/>
    <numFmt numFmtId="190" formatCode="0.0%"/>
  </numFmts>
  <fonts count="14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wrapText="1"/>
      <protection/>
    </xf>
    <xf numFmtId="3" fontId="4" fillId="0" borderId="1" xfId="18" applyNumberFormat="1" applyFont="1" applyBorder="1">
      <alignment/>
      <protection/>
    </xf>
    <xf numFmtId="4" fontId="4" fillId="0" borderId="1" xfId="18" applyNumberFormat="1" applyFont="1" applyBorder="1" applyAlignment="1">
      <alignment horizontal="center"/>
      <protection/>
    </xf>
    <xf numFmtId="3" fontId="2" fillId="0" borderId="0" xfId="18" applyNumberFormat="1" applyFont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right"/>
      <protection/>
    </xf>
    <xf numFmtId="10" fontId="4" fillId="0" borderId="1" xfId="20" applyNumberFormat="1" applyFont="1" applyBorder="1" applyAlignment="1">
      <alignment/>
    </xf>
    <xf numFmtId="4" fontId="4" fillId="0" borderId="1" xfId="18" applyNumberFormat="1" applyFont="1" applyFill="1" applyBorder="1" applyAlignment="1">
      <alignment horizontal="center"/>
      <protection/>
    </xf>
    <xf numFmtId="4" fontId="6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Border="1" applyAlignment="1">
      <alignment vertical="top" wrapText="1"/>
      <protection/>
    </xf>
    <xf numFmtId="3" fontId="4" fillId="0" borderId="1" xfId="18" applyNumberFormat="1" applyFont="1" applyBorder="1" applyAlignment="1">
      <alignment horizontal="right"/>
      <protection/>
    </xf>
    <xf numFmtId="4" fontId="4" fillId="0" borderId="1" xfId="18" applyNumberFormat="1" applyFont="1" applyBorder="1">
      <alignment/>
      <protection/>
    </xf>
    <xf numFmtId="3" fontId="4" fillId="0" borderId="1" xfId="18" applyNumberFormat="1" applyFont="1" applyBorder="1" applyAlignment="1">
      <alignment horizontal="center"/>
      <protection/>
    </xf>
    <xf numFmtId="16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 wrapText="1"/>
      <protection/>
    </xf>
    <xf numFmtId="4" fontId="4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top" wrapText="1"/>
      <protection/>
    </xf>
    <xf numFmtId="0" fontId="10" fillId="0" borderId="1" xfId="18" applyFont="1" applyBorder="1" applyAlignment="1">
      <alignment horizontal="center" vertical="top" wrapText="1"/>
      <protection/>
    </xf>
    <xf numFmtId="0" fontId="10" fillId="0" borderId="0" xfId="18" applyFont="1">
      <alignment/>
      <protection/>
    </xf>
    <xf numFmtId="0" fontId="2" fillId="0" borderId="3" xfId="18" applyFont="1" applyBorder="1" applyAlignment="1">
      <alignment horizontal="center"/>
      <protection/>
    </xf>
    <xf numFmtId="0" fontId="2" fillId="0" borderId="4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 wrapText="1"/>
      <protection/>
    </xf>
    <xf numFmtId="0" fontId="2" fillId="0" borderId="4" xfId="18" applyFont="1" applyBorder="1" applyAlignment="1">
      <alignment horizontal="center"/>
      <protection/>
    </xf>
    <xf numFmtId="0" fontId="2" fillId="0" borderId="4" xfId="18" applyFont="1" applyBorder="1">
      <alignment/>
      <protection/>
    </xf>
    <xf numFmtId="3" fontId="11" fillId="0" borderId="1" xfId="18" applyNumberFormat="1" applyFont="1" applyBorder="1">
      <alignment/>
      <protection/>
    </xf>
    <xf numFmtId="16" fontId="2" fillId="0" borderId="4" xfId="18" applyNumberFormat="1" applyFont="1" applyBorder="1" applyAlignment="1">
      <alignment horizontal="center"/>
      <protection/>
    </xf>
    <xf numFmtId="4" fontId="2" fillId="0" borderId="0" xfId="18" applyNumberFormat="1" applyFont="1">
      <alignment/>
      <protection/>
    </xf>
    <xf numFmtId="49" fontId="11" fillId="0" borderId="1" xfId="18" applyNumberFormat="1" applyFont="1" applyBorder="1" applyAlignment="1">
      <alignment horizontal="right"/>
      <protection/>
    </xf>
    <xf numFmtId="4" fontId="10" fillId="0" borderId="0" xfId="18" applyNumberFormat="1" applyFont="1">
      <alignment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Border="1">
      <alignment/>
      <protection/>
    </xf>
    <xf numFmtId="0" fontId="2" fillId="0" borderId="0" xfId="18" applyFont="1">
      <alignment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>
      <alignment/>
      <protection/>
    </xf>
    <xf numFmtId="0" fontId="2" fillId="0" borderId="1" xfId="18" applyBorder="1" applyAlignment="1">
      <alignment wrapText="1"/>
      <protection/>
    </xf>
    <xf numFmtId="0" fontId="10" fillId="0" borderId="1" xfId="18" applyFont="1" applyBorder="1" applyAlignment="1">
      <alignment horizontal="center"/>
      <protection/>
    </xf>
    <xf numFmtId="0" fontId="10" fillId="0" borderId="1" xfId="18" applyFont="1" applyBorder="1">
      <alignment/>
      <protection/>
    </xf>
    <xf numFmtId="3" fontId="12" fillId="0" borderId="1" xfId="18" applyNumberFormat="1" applyFont="1" applyBorder="1">
      <alignment/>
      <protection/>
    </xf>
    <xf numFmtId="3" fontId="5" fillId="0" borderId="1" xfId="18" applyNumberFormat="1" applyFont="1" applyBorder="1">
      <alignment/>
      <protection/>
    </xf>
    <xf numFmtId="4" fontId="10" fillId="0" borderId="0" xfId="18" applyNumberFormat="1" applyFont="1">
      <alignment/>
      <protection/>
    </xf>
    <xf numFmtId="0" fontId="10" fillId="0" borderId="0" xfId="18" applyFont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2" fillId="0" borderId="0" xfId="18" applyNumberFormat="1">
      <alignment/>
      <protection/>
    </xf>
    <xf numFmtId="0" fontId="2" fillId="0" borderId="1" xfId="18" applyFont="1" applyBorder="1" applyAlignment="1">
      <alignment horizontal="center"/>
      <protection/>
    </xf>
    <xf numFmtId="0" fontId="2" fillId="0" borderId="1" xfId="18" applyFont="1" applyBorder="1" applyAlignment="1">
      <alignment wrapText="1"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wrapText="1"/>
      <protection/>
    </xf>
    <xf numFmtId="0" fontId="2" fillId="0" borderId="0" xfId="18" applyBorder="1">
      <alignment/>
      <protection/>
    </xf>
    <xf numFmtId="4" fontId="2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4" fillId="0" borderId="0" xfId="18" applyFont="1">
      <alignment/>
      <protection/>
    </xf>
    <xf numFmtId="0" fontId="7" fillId="0" borderId="0" xfId="18" applyFont="1" applyBorder="1">
      <alignment/>
      <protection/>
    </xf>
    <xf numFmtId="0" fontId="2" fillId="0" borderId="0" xfId="18" applyAlignment="1">
      <alignment horizontal="center"/>
      <protection/>
    </xf>
    <xf numFmtId="0" fontId="2" fillId="0" borderId="0" xfId="18" applyAlignment="1">
      <alignment horizontal="left"/>
      <protection/>
    </xf>
    <xf numFmtId="0" fontId="10" fillId="0" borderId="0" xfId="18" applyFont="1" applyAlignment="1">
      <alignment horizontal="left"/>
      <protection/>
    </xf>
    <xf numFmtId="0" fontId="13" fillId="0" borderId="0" xfId="18" applyFont="1" applyAlignment="1">
      <alignment horizontal="center"/>
      <protection/>
    </xf>
    <xf numFmtId="4" fontId="10" fillId="0" borderId="1" xfId="18" applyNumberFormat="1" applyFont="1" applyBorder="1" applyAlignment="1">
      <alignment horizontal="center" vertical="top" wrapText="1"/>
      <protection/>
    </xf>
    <xf numFmtId="0" fontId="10" fillId="0" borderId="0" xfId="18" applyFont="1" applyAlignment="1">
      <alignment horizontal="center"/>
      <protection/>
    </xf>
    <xf numFmtId="0" fontId="4" fillId="0" borderId="1" xfId="18" applyNumberFormat="1" applyFont="1" applyBorder="1" applyAlignment="1">
      <alignment horizontal="center" wrapText="1"/>
      <protection/>
    </xf>
    <xf numFmtId="0" fontId="2" fillId="0" borderId="0" xfId="18" applyNumberFormat="1" applyFont="1" applyAlignment="1">
      <alignment horizontal="center"/>
      <protection/>
    </xf>
    <xf numFmtId="3" fontId="2" fillId="0" borderId="1" xfId="18" applyNumberFormat="1" applyBorder="1" applyAlignment="1">
      <alignment horizontal="right"/>
      <protection/>
    </xf>
    <xf numFmtId="3" fontId="2" fillId="0" borderId="0" xfId="18" applyNumberFormat="1">
      <alignment/>
      <protection/>
    </xf>
    <xf numFmtId="3" fontId="2" fillId="0" borderId="1" xfId="18" applyNumberFormat="1" applyBorder="1" applyAlignment="1">
      <alignment horizontal="center"/>
      <protection/>
    </xf>
    <xf numFmtId="1" fontId="2" fillId="0" borderId="0" xfId="18" applyNumberFormat="1">
      <alignment/>
      <protection/>
    </xf>
    <xf numFmtId="49" fontId="2" fillId="0" borderId="0" xfId="18" applyNumberFormat="1">
      <alignment/>
      <protection/>
    </xf>
    <xf numFmtId="0" fontId="2" fillId="0" borderId="1" xfId="18" applyBorder="1" applyAlignment="1">
      <alignment horizontal="center" vertical="top"/>
      <protection/>
    </xf>
    <xf numFmtId="4" fontId="11" fillId="0" borderId="1" xfId="18" applyNumberFormat="1" applyFont="1" applyBorder="1">
      <alignment/>
      <protection/>
    </xf>
    <xf numFmtId="0" fontId="4" fillId="0" borderId="1" xfId="18" applyNumberFormat="1" applyFont="1" applyBorder="1" applyAlignment="1">
      <alignment horizontal="right"/>
      <protection/>
    </xf>
    <xf numFmtId="0" fontId="11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vertical="top" wrapText="1"/>
      <protection/>
    </xf>
    <xf numFmtId="4" fontId="11" fillId="0" borderId="1" xfId="18" applyNumberFormat="1" applyFont="1" applyBorder="1" applyAlignment="1">
      <alignment horizontal="left" vertical="top" wrapText="1"/>
      <protection/>
    </xf>
    <xf numFmtId="0" fontId="2" fillId="0" borderId="1" xfId="18" applyBorder="1" applyAlignment="1">
      <alignment horizontal="center" vertical="top" wrapText="1"/>
      <protection/>
    </xf>
    <xf numFmtId="10" fontId="4" fillId="0" borderId="1" xfId="20" applyNumberFormat="1" applyFont="1" applyBorder="1" applyAlignment="1">
      <alignment horizontal="center"/>
    </xf>
    <xf numFmtId="49" fontId="2" fillId="0" borderId="1" xfId="18" applyNumberFormat="1" applyFont="1" applyBorder="1" applyAlignment="1">
      <alignment horizontal="right"/>
      <protection/>
    </xf>
    <xf numFmtId="49" fontId="2" fillId="0" borderId="0" xfId="18" applyNumberFormat="1" applyFont="1">
      <alignment/>
      <protection/>
    </xf>
    <xf numFmtId="4" fontId="4" fillId="0" borderId="1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0" fontId="10" fillId="0" borderId="5" xfId="18" applyFont="1" applyBorder="1" applyAlignment="1">
      <alignment horizontal="center" vertical="top"/>
      <protection/>
    </xf>
    <xf numFmtId="0" fontId="10" fillId="0" borderId="4" xfId="18" applyFont="1" applyBorder="1" applyAlignment="1">
      <alignment horizontal="center" vertical="top"/>
      <protection/>
    </xf>
    <xf numFmtId="0" fontId="10" fillId="0" borderId="6" xfId="18" applyFont="1" applyBorder="1" applyAlignment="1">
      <alignment horizontal="center" vertical="top"/>
      <protection/>
    </xf>
    <xf numFmtId="0" fontId="10" fillId="0" borderId="7" xfId="18" applyFont="1" applyBorder="1" applyAlignment="1">
      <alignment horizontal="center"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zvit_kvart_2006_IV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75"/>
  <sheetViews>
    <sheetView tabSelected="1" workbookViewId="0" topLeftCell="A1">
      <selection activeCell="H32" sqref="H32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7.375" style="1" customWidth="1"/>
    <col min="4" max="4" width="15.375" style="1" bestFit="1" customWidth="1"/>
    <col min="5" max="5" width="5.125" style="3" customWidth="1"/>
    <col min="6" max="16384" width="9.125" style="3" customWidth="1"/>
  </cols>
  <sheetData>
    <row r="1" ht="12.75">
      <c r="D1" s="2"/>
    </row>
    <row r="2" ht="12.75">
      <c r="B2" s="4" t="s">
        <v>0</v>
      </c>
    </row>
    <row r="3" ht="12.75">
      <c r="B3" s="4" t="s">
        <v>154</v>
      </c>
    </row>
    <row r="4" ht="12.75">
      <c r="D4" s="2" t="s">
        <v>1</v>
      </c>
    </row>
    <row r="5" ht="12.75">
      <c r="D5" s="2"/>
    </row>
    <row r="6" spans="1:4" s="1" customFormat="1" ht="48">
      <c r="A6" s="5" t="s">
        <v>2</v>
      </c>
      <c r="B6" s="5" t="s">
        <v>3</v>
      </c>
      <c r="C6" s="6" t="s">
        <v>4</v>
      </c>
      <c r="D6" s="6" t="s">
        <v>5</v>
      </c>
    </row>
    <row r="7" spans="1:4" s="1" customFormat="1" ht="12">
      <c r="A7" s="7">
        <v>1</v>
      </c>
      <c r="B7" s="7">
        <v>2</v>
      </c>
      <c r="C7" s="8">
        <v>3</v>
      </c>
      <c r="D7" s="8">
        <v>4</v>
      </c>
    </row>
    <row r="8" spans="1:4" s="1" customFormat="1" ht="12">
      <c r="A8" s="9"/>
      <c r="B8" s="10" t="s">
        <v>6</v>
      </c>
      <c r="C8" s="9"/>
      <c r="D8" s="9"/>
    </row>
    <row r="9" spans="1:4" ht="24">
      <c r="A9" s="7">
        <v>1</v>
      </c>
      <c r="B9" s="11" t="s">
        <v>7</v>
      </c>
      <c r="C9" s="12">
        <v>521883</v>
      </c>
      <c r="D9" s="12">
        <v>532122</v>
      </c>
    </row>
    <row r="10" spans="1:5" ht="24">
      <c r="A10" s="7">
        <v>2</v>
      </c>
      <c r="B10" s="11" t="s">
        <v>8</v>
      </c>
      <c r="C10" s="12">
        <v>10000</v>
      </c>
      <c r="D10" s="25" t="s">
        <v>9</v>
      </c>
      <c r="E10" s="14"/>
    </row>
    <row r="11" spans="1:4" ht="24">
      <c r="A11" s="15" t="s">
        <v>10</v>
      </c>
      <c r="B11" s="11" t="s">
        <v>11</v>
      </c>
      <c r="C11" s="13" t="s">
        <v>9</v>
      </c>
      <c r="D11" s="15" t="s">
        <v>9</v>
      </c>
    </row>
    <row r="12" spans="1:6" ht="12.75">
      <c r="A12" s="15" t="s">
        <v>12</v>
      </c>
      <c r="B12" s="11" t="s">
        <v>13</v>
      </c>
      <c r="C12" s="13" t="s">
        <v>9</v>
      </c>
      <c r="D12" s="96" t="s">
        <v>9</v>
      </c>
      <c r="F12" s="14"/>
    </row>
    <row r="13" spans="1:4" ht="12.75">
      <c r="A13" s="7">
        <v>3</v>
      </c>
      <c r="B13" s="9" t="s">
        <v>14</v>
      </c>
      <c r="C13" s="12">
        <v>2834180</v>
      </c>
      <c r="D13" s="12">
        <v>1135226</v>
      </c>
    </row>
    <row r="14" spans="1:4" ht="15" customHeight="1">
      <c r="A14" s="15" t="s">
        <v>15</v>
      </c>
      <c r="B14" s="9" t="s">
        <v>16</v>
      </c>
      <c r="C14" s="16" t="s">
        <v>155</v>
      </c>
      <c r="D14" s="16" t="s">
        <v>17</v>
      </c>
    </row>
    <row r="15" spans="1:4" ht="15" customHeight="1">
      <c r="A15" s="15" t="s">
        <v>18</v>
      </c>
      <c r="B15" s="9" t="s">
        <v>13</v>
      </c>
      <c r="C15" s="17">
        <f>(-C14/C13)</f>
        <v>0.004388218108941563</v>
      </c>
      <c r="D15" s="17">
        <f>(-D14/D13)</f>
        <v>0.005548674889405281</v>
      </c>
    </row>
    <row r="16" spans="1:4" ht="15" customHeight="1">
      <c r="A16" s="7">
        <v>4</v>
      </c>
      <c r="B16" s="9" t="s">
        <v>19</v>
      </c>
      <c r="C16" s="13" t="s">
        <v>9</v>
      </c>
      <c r="D16" s="13" t="s">
        <v>9</v>
      </c>
    </row>
    <row r="17" spans="1:4" ht="18" customHeight="1">
      <c r="A17" s="7">
        <v>5</v>
      </c>
      <c r="B17" s="11" t="s">
        <v>20</v>
      </c>
      <c r="C17" s="12">
        <v>673394</v>
      </c>
      <c r="D17" s="12">
        <v>458176</v>
      </c>
    </row>
    <row r="18" spans="1:4" ht="26.25" customHeight="1">
      <c r="A18" s="15" t="s">
        <v>21</v>
      </c>
      <c r="B18" s="11" t="s">
        <v>22</v>
      </c>
      <c r="C18" s="13" t="s">
        <v>9</v>
      </c>
      <c r="D18" s="13" t="s">
        <v>9</v>
      </c>
    </row>
    <row r="19" spans="1:4" ht="18" customHeight="1">
      <c r="A19" s="15" t="s">
        <v>23</v>
      </c>
      <c r="B19" s="9" t="s">
        <v>13</v>
      </c>
      <c r="C19" s="13" t="s">
        <v>9</v>
      </c>
      <c r="D19" s="13" t="s">
        <v>9</v>
      </c>
    </row>
    <row r="20" spans="1:4" ht="24" customHeight="1">
      <c r="A20" s="7">
        <v>6</v>
      </c>
      <c r="B20" s="9" t="s">
        <v>24</v>
      </c>
      <c r="C20" s="12">
        <v>5061021</v>
      </c>
      <c r="D20" s="12">
        <f>D21+D22</f>
        <v>3504648</v>
      </c>
    </row>
    <row r="21" spans="1:4" ht="16.5" customHeight="1">
      <c r="A21" s="15" t="s">
        <v>25</v>
      </c>
      <c r="B21" s="9" t="s">
        <v>26</v>
      </c>
      <c r="C21" s="12">
        <v>4115851</v>
      </c>
      <c r="D21" s="12">
        <v>3042602</v>
      </c>
    </row>
    <row r="22" spans="1:4" ht="16.5" customHeight="1">
      <c r="A22" s="15" t="s">
        <v>27</v>
      </c>
      <c r="B22" s="9" t="s">
        <v>28</v>
      </c>
      <c r="C22" s="12">
        <v>945170</v>
      </c>
      <c r="D22" s="12">
        <v>462046</v>
      </c>
    </row>
    <row r="23" spans="1:4" ht="16.5" customHeight="1">
      <c r="A23" s="15" t="s">
        <v>29</v>
      </c>
      <c r="B23" s="9" t="s">
        <v>30</v>
      </c>
      <c r="C23" s="16" t="s">
        <v>156</v>
      </c>
      <c r="D23" s="16" t="s">
        <v>31</v>
      </c>
    </row>
    <row r="24" spans="1:4" ht="12.75">
      <c r="A24" s="15" t="s">
        <v>32</v>
      </c>
      <c r="B24" s="9" t="s">
        <v>13</v>
      </c>
      <c r="C24" s="17">
        <f>(-C23/C20)</f>
        <v>0.0279277639828011</v>
      </c>
      <c r="D24" s="17">
        <f>(-D23/D20)</f>
        <v>0.025220221831122554</v>
      </c>
    </row>
    <row r="25" spans="1:4" ht="19.5" customHeight="1">
      <c r="A25" s="7">
        <v>7</v>
      </c>
      <c r="B25" s="11" t="s">
        <v>33</v>
      </c>
      <c r="C25" s="13" t="s">
        <v>9</v>
      </c>
      <c r="D25" s="13" t="s">
        <v>9</v>
      </c>
    </row>
    <row r="26" spans="1:4" ht="24">
      <c r="A26" s="15" t="s">
        <v>34</v>
      </c>
      <c r="B26" s="11" t="s">
        <v>35</v>
      </c>
      <c r="C26" s="13" t="s">
        <v>9</v>
      </c>
      <c r="D26" s="13" t="s">
        <v>9</v>
      </c>
    </row>
    <row r="27" spans="1:4" ht="20.25" customHeight="1">
      <c r="A27" s="15" t="s">
        <v>36</v>
      </c>
      <c r="B27" s="9" t="s">
        <v>13</v>
      </c>
      <c r="C27" s="18" t="s">
        <v>9</v>
      </c>
      <c r="D27" s="18" t="s">
        <v>9</v>
      </c>
    </row>
    <row r="28" spans="1:4" ht="17.25" customHeight="1">
      <c r="A28" s="7">
        <v>8</v>
      </c>
      <c r="B28" s="11" t="s">
        <v>37</v>
      </c>
      <c r="C28" s="13" t="s">
        <v>9</v>
      </c>
      <c r="D28" s="13" t="s">
        <v>9</v>
      </c>
    </row>
    <row r="29" spans="1:4" ht="19.5" customHeight="1">
      <c r="A29" s="7">
        <v>9</v>
      </c>
      <c r="B29" s="9" t="s">
        <v>38</v>
      </c>
      <c r="C29" s="12">
        <v>520576</v>
      </c>
      <c r="D29" s="12">
        <v>454108</v>
      </c>
    </row>
    <row r="30" spans="1:4" ht="19.5" customHeight="1">
      <c r="A30" s="7">
        <v>10</v>
      </c>
      <c r="B30" s="9" t="s">
        <v>39</v>
      </c>
      <c r="C30" s="12">
        <v>14530</v>
      </c>
      <c r="D30" s="12">
        <v>14097</v>
      </c>
    </row>
    <row r="31" spans="1:4" ht="19.5" customHeight="1">
      <c r="A31" s="7">
        <v>11</v>
      </c>
      <c r="B31" s="9" t="s">
        <v>40</v>
      </c>
      <c r="C31" s="12">
        <v>39979</v>
      </c>
      <c r="D31" s="12">
        <v>21411</v>
      </c>
    </row>
    <row r="32" spans="1:4" ht="15.75" customHeight="1">
      <c r="A32" s="15" t="s">
        <v>41</v>
      </c>
      <c r="B32" s="9" t="s">
        <v>42</v>
      </c>
      <c r="C32" s="12">
        <v>545</v>
      </c>
      <c r="D32" s="12">
        <v>63</v>
      </c>
    </row>
    <row r="33" spans="1:4" ht="15.75" customHeight="1">
      <c r="A33" s="15" t="s">
        <v>43</v>
      </c>
      <c r="B33" s="9" t="s">
        <v>44</v>
      </c>
      <c r="C33" s="12">
        <v>371</v>
      </c>
      <c r="D33" s="12">
        <v>453</v>
      </c>
    </row>
    <row r="34" spans="1:4" ht="15.75" customHeight="1">
      <c r="A34" s="15" t="s">
        <v>45</v>
      </c>
      <c r="B34" s="9" t="s">
        <v>46</v>
      </c>
      <c r="C34" s="16" t="s">
        <v>150</v>
      </c>
      <c r="D34" s="16" t="s">
        <v>47</v>
      </c>
    </row>
    <row r="35" spans="1:6" ht="16.5" customHeight="1">
      <c r="A35" s="15" t="s">
        <v>48</v>
      </c>
      <c r="B35" s="9" t="s">
        <v>13</v>
      </c>
      <c r="C35" s="17">
        <f>492514.06/(370902.76+545157.24)</f>
        <v>0.5376438879549374</v>
      </c>
      <c r="D35" s="17">
        <v>0.89</v>
      </c>
      <c r="F35" s="98"/>
    </row>
    <row r="36" spans="1:4" ht="15.75" customHeight="1">
      <c r="A36" s="7">
        <v>12</v>
      </c>
      <c r="B36" s="9" t="s">
        <v>49</v>
      </c>
      <c r="C36" s="13" t="s">
        <v>9</v>
      </c>
      <c r="D36" s="13" t="s">
        <v>9</v>
      </c>
    </row>
    <row r="37" spans="1:4" ht="16.5" customHeight="1">
      <c r="A37" s="15" t="s">
        <v>50</v>
      </c>
      <c r="B37" s="9" t="s">
        <v>51</v>
      </c>
      <c r="C37" s="12">
        <v>135429</v>
      </c>
      <c r="D37" s="12">
        <v>62658</v>
      </c>
    </row>
    <row r="38" spans="1:4" ht="26.25" customHeight="1">
      <c r="A38" s="15" t="s">
        <v>52</v>
      </c>
      <c r="B38" s="9" t="s">
        <v>53</v>
      </c>
      <c r="C38" s="16" t="s">
        <v>157</v>
      </c>
      <c r="D38" s="16" t="s">
        <v>54</v>
      </c>
    </row>
    <row r="39" spans="1:4" ht="19.5" customHeight="1">
      <c r="A39" s="15" t="s">
        <v>55</v>
      </c>
      <c r="B39" s="9" t="s">
        <v>13</v>
      </c>
      <c r="C39" s="17">
        <v>0.1085</v>
      </c>
      <c r="D39" s="17">
        <v>0.0941</v>
      </c>
    </row>
    <row r="40" spans="1:7" s="1" customFormat="1" ht="15.75" customHeight="1">
      <c r="A40" s="15" t="s">
        <v>56</v>
      </c>
      <c r="B40" s="9" t="s">
        <v>57</v>
      </c>
      <c r="C40" s="18" t="s">
        <v>9</v>
      </c>
      <c r="D40" s="18" t="s">
        <v>9</v>
      </c>
      <c r="E40" s="19"/>
      <c r="F40" s="20"/>
      <c r="G40" s="21"/>
    </row>
    <row r="41" spans="1:7" s="1" customFormat="1" ht="36">
      <c r="A41" s="15" t="s">
        <v>58</v>
      </c>
      <c r="B41" s="22" t="s">
        <v>59</v>
      </c>
      <c r="C41" s="13" t="s">
        <v>9</v>
      </c>
      <c r="D41" s="13" t="s">
        <v>9</v>
      </c>
      <c r="E41" s="19"/>
      <c r="F41" s="20"/>
      <c r="G41" s="21"/>
    </row>
    <row r="42" spans="1:7" s="1" customFormat="1" ht="15.75" customHeight="1">
      <c r="A42" s="15" t="s">
        <v>60</v>
      </c>
      <c r="B42" s="9" t="s">
        <v>13</v>
      </c>
      <c r="C42" s="18" t="s">
        <v>9</v>
      </c>
      <c r="D42" s="18" t="s">
        <v>9</v>
      </c>
      <c r="E42" s="19"/>
      <c r="F42" s="20"/>
      <c r="G42" s="21"/>
    </row>
    <row r="43" spans="1:4" ht="18" customHeight="1">
      <c r="A43" s="7">
        <v>15</v>
      </c>
      <c r="B43" s="9" t="s">
        <v>61</v>
      </c>
      <c r="C43" s="23">
        <v>9644221</v>
      </c>
      <c r="D43" s="23">
        <f>D9+D13+D14+D17+D20+D23+D29+D30+D31+D34+D37+D38</f>
        <v>6082879</v>
      </c>
    </row>
    <row r="44" spans="1:4" ht="17.25" customHeight="1">
      <c r="A44" s="7"/>
      <c r="B44" s="10" t="s">
        <v>62</v>
      </c>
      <c r="C44" s="24"/>
      <c r="D44" s="24"/>
    </row>
    <row r="45" spans="1:4" ht="15" customHeight="1">
      <c r="A45" s="7">
        <v>16</v>
      </c>
      <c r="B45" s="9" t="s">
        <v>63</v>
      </c>
      <c r="C45" s="12">
        <v>4275203</v>
      </c>
      <c r="D45" s="12">
        <v>1941015</v>
      </c>
    </row>
    <row r="46" spans="1:6" ht="15" customHeight="1">
      <c r="A46" s="15" t="s">
        <v>64</v>
      </c>
      <c r="B46" s="11" t="s">
        <v>65</v>
      </c>
      <c r="C46" s="12">
        <v>2455043</v>
      </c>
      <c r="D46" s="12">
        <v>2033342</v>
      </c>
      <c r="F46" s="3" t="s">
        <v>66</v>
      </c>
    </row>
    <row r="47" spans="1:4" ht="17.25" customHeight="1">
      <c r="A47" s="7">
        <v>18</v>
      </c>
      <c r="B47" s="9" t="s">
        <v>67</v>
      </c>
      <c r="C47" s="12">
        <v>1304026</v>
      </c>
      <c r="D47" s="12">
        <v>1012101</v>
      </c>
    </row>
    <row r="48" spans="1:4" ht="16.5" customHeight="1">
      <c r="A48" s="15" t="s">
        <v>68</v>
      </c>
      <c r="B48" s="9" t="s">
        <v>69</v>
      </c>
      <c r="C48" s="12">
        <v>653</v>
      </c>
      <c r="D48" s="12">
        <v>2518</v>
      </c>
    </row>
    <row r="49" spans="1:4" ht="15" customHeight="1">
      <c r="A49" s="7">
        <v>20</v>
      </c>
      <c r="B49" s="9" t="s">
        <v>70</v>
      </c>
      <c r="C49" s="25" t="s">
        <v>9</v>
      </c>
      <c r="D49" s="25" t="s">
        <v>9</v>
      </c>
    </row>
    <row r="50" spans="1:4" ht="15" customHeight="1">
      <c r="A50" s="15" t="s">
        <v>71</v>
      </c>
      <c r="B50" s="9" t="s">
        <v>72</v>
      </c>
      <c r="C50" s="12">
        <v>92320</v>
      </c>
      <c r="D50" s="12">
        <v>57846</v>
      </c>
    </row>
    <row r="51" spans="1:4" ht="15" customHeight="1">
      <c r="A51" s="7">
        <v>22</v>
      </c>
      <c r="B51" s="9" t="s">
        <v>73</v>
      </c>
      <c r="C51" s="12">
        <v>56199</v>
      </c>
      <c r="D51" s="12">
        <v>56199</v>
      </c>
    </row>
    <row r="52" spans="1:4" ht="15" customHeight="1">
      <c r="A52" s="15" t="s">
        <v>74</v>
      </c>
      <c r="B52" s="9" t="s">
        <v>75</v>
      </c>
      <c r="C52" s="12">
        <v>33270</v>
      </c>
      <c r="D52" s="12">
        <v>28365</v>
      </c>
    </row>
    <row r="53" spans="1:4" ht="14.25" customHeight="1">
      <c r="A53" s="7">
        <v>24</v>
      </c>
      <c r="B53" s="9" t="s">
        <v>76</v>
      </c>
      <c r="C53" s="12">
        <f>C45+C46+C47+C48+C50+C51+C52</f>
        <v>8216714</v>
      </c>
      <c r="D53" s="12">
        <f>D45+D46+D47+D48+D50+D51+D52</f>
        <v>5131386</v>
      </c>
    </row>
    <row r="54" spans="1:4" ht="13.5" customHeight="1">
      <c r="A54" s="7"/>
      <c r="B54" s="10" t="s">
        <v>77</v>
      </c>
      <c r="C54" s="24"/>
      <c r="D54" s="24"/>
    </row>
    <row r="55" spans="1:4" ht="15" customHeight="1">
      <c r="A55" s="7">
        <v>25</v>
      </c>
      <c r="B55" s="9" t="s">
        <v>78</v>
      </c>
      <c r="C55" s="12">
        <v>755274</v>
      </c>
      <c r="D55" s="12">
        <v>326002</v>
      </c>
    </row>
    <row r="56" spans="1:4" ht="24">
      <c r="A56" s="7">
        <v>26</v>
      </c>
      <c r="B56" s="11" t="s">
        <v>79</v>
      </c>
      <c r="C56" s="13" t="s">
        <v>9</v>
      </c>
      <c r="D56" s="13" t="s">
        <v>9</v>
      </c>
    </row>
    <row r="57" spans="1:4" ht="24.75" customHeight="1">
      <c r="A57" s="7">
        <v>27</v>
      </c>
      <c r="B57" s="9" t="s">
        <v>80</v>
      </c>
      <c r="C57" s="12">
        <v>98129</v>
      </c>
      <c r="D57" s="12">
        <v>98129</v>
      </c>
    </row>
    <row r="58" spans="1:4" ht="24.75" customHeight="1">
      <c r="A58" s="7">
        <v>28</v>
      </c>
      <c r="B58" s="9" t="s">
        <v>81</v>
      </c>
      <c r="C58" s="12">
        <v>160369</v>
      </c>
      <c r="D58" s="12">
        <v>156336</v>
      </c>
    </row>
    <row r="59" spans="1:4" ht="24.75" customHeight="1">
      <c r="A59" s="7">
        <v>29</v>
      </c>
      <c r="B59" s="11" t="s">
        <v>82</v>
      </c>
      <c r="C59" s="12">
        <v>166603</v>
      </c>
      <c r="D59" s="12">
        <v>166614</v>
      </c>
    </row>
    <row r="60" spans="1:4" ht="24.75" customHeight="1">
      <c r="A60" s="26" t="s">
        <v>83</v>
      </c>
      <c r="B60" s="11" t="s">
        <v>84</v>
      </c>
      <c r="C60" s="12">
        <v>166398</v>
      </c>
      <c r="D60" s="12">
        <v>166398</v>
      </c>
    </row>
    <row r="61" spans="1:4" ht="24.75" customHeight="1">
      <c r="A61" s="7" t="s">
        <v>85</v>
      </c>
      <c r="B61" s="11" t="s">
        <v>86</v>
      </c>
      <c r="C61" s="25" t="s">
        <v>9</v>
      </c>
      <c r="D61" s="25" t="s">
        <v>9</v>
      </c>
    </row>
    <row r="62" spans="1:4" ht="25.5" customHeight="1">
      <c r="A62" s="7">
        <v>30</v>
      </c>
      <c r="B62" s="11" t="s">
        <v>87</v>
      </c>
      <c r="C62" s="16" t="s">
        <v>158</v>
      </c>
      <c r="D62" s="16" t="s">
        <v>151</v>
      </c>
    </row>
    <row r="63" spans="1:4" ht="25.5" customHeight="1">
      <c r="A63" s="7">
        <v>31</v>
      </c>
      <c r="B63" s="11" t="s">
        <v>88</v>
      </c>
      <c r="C63" s="12">
        <v>200597</v>
      </c>
      <c r="D63" s="12">
        <v>123954</v>
      </c>
    </row>
    <row r="64" spans="1:4" ht="25.5" customHeight="1">
      <c r="A64" s="7">
        <v>32</v>
      </c>
      <c r="B64" s="11" t="s">
        <v>89</v>
      </c>
      <c r="C64" s="12">
        <v>41226</v>
      </c>
      <c r="D64" s="23">
        <v>80665</v>
      </c>
    </row>
    <row r="65" spans="1:4" ht="19.5" customHeight="1">
      <c r="A65" s="7">
        <v>33</v>
      </c>
      <c r="B65" s="11" t="s">
        <v>90</v>
      </c>
      <c r="C65" s="12">
        <f>C55+C57+C58+C59+C62+C63+C64</f>
        <v>1427507</v>
      </c>
      <c r="D65" s="12">
        <f>D55+D57+D58+D59+D63+D64+D62</f>
        <v>951493</v>
      </c>
    </row>
    <row r="66" spans="1:4" ht="18" customHeight="1">
      <c r="A66" s="7">
        <v>34</v>
      </c>
      <c r="B66" s="11" t="s">
        <v>91</v>
      </c>
      <c r="C66" s="23">
        <f>C65+C53</f>
        <v>9644221</v>
      </c>
      <c r="D66" s="23">
        <f>D65+D53</f>
        <v>6082879</v>
      </c>
    </row>
    <row r="67" spans="1:4" ht="18" customHeight="1">
      <c r="A67" s="27"/>
      <c r="B67" s="28"/>
      <c r="C67" s="29"/>
      <c r="D67" s="29"/>
    </row>
    <row r="68" spans="3:4" ht="17.25" customHeight="1">
      <c r="C68" s="20"/>
      <c r="D68" s="20"/>
    </row>
    <row r="69" spans="1:4" ht="17.25" customHeight="1">
      <c r="A69" s="30" t="s">
        <v>176</v>
      </c>
      <c r="B69" s="31"/>
      <c r="C69" s="32"/>
      <c r="D69" s="3"/>
    </row>
    <row r="70" spans="1:4" ht="12.75">
      <c r="A70" s="3"/>
      <c r="B70" s="3"/>
      <c r="C70" s="32"/>
      <c r="D70" s="3"/>
    </row>
    <row r="71" spans="1:4" s="30" customFormat="1" ht="14.25">
      <c r="A71" s="3"/>
      <c r="B71" s="3"/>
      <c r="C71" s="32"/>
      <c r="D71" s="3"/>
    </row>
    <row r="72" spans="1:4" ht="14.25">
      <c r="A72" s="3"/>
      <c r="B72" s="100" t="s">
        <v>153</v>
      </c>
      <c r="C72" s="32"/>
      <c r="D72" s="3"/>
    </row>
    <row r="73" spans="1:4" ht="12.75">
      <c r="A73" s="3"/>
      <c r="B73" s="3"/>
      <c r="C73" s="3"/>
      <c r="D73" s="3"/>
    </row>
    <row r="74" spans="1:4" s="30" customFormat="1" ht="14.25">
      <c r="A74" s="3" t="s">
        <v>159</v>
      </c>
      <c r="B74" s="3"/>
      <c r="C74" s="3"/>
      <c r="D74" s="3"/>
    </row>
    <row r="75" spans="1:4" s="30" customFormat="1" ht="16.5" customHeight="1">
      <c r="A75" s="3" t="s">
        <v>160</v>
      </c>
      <c r="B75" s="3"/>
      <c r="C75" s="33"/>
      <c r="D75" s="33"/>
    </row>
    <row r="76" s="1" customFormat="1" ht="12"/>
    <row r="77" s="1" customFormat="1" ht="12"/>
  </sheetData>
  <printOptions/>
  <pageMargins left="0.984251968503937" right="0.3937007874015748" top="0.7874015748031497" bottom="0.7874015748031497" header="0.2755905511811024" footer="0.27559055118110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J47"/>
  <sheetViews>
    <sheetView workbookViewId="0" topLeftCell="A19">
      <selection activeCell="H26" sqref="H26"/>
    </sheetView>
  </sheetViews>
  <sheetFormatPr defaultColWidth="9.00390625" defaultRowHeight="12.75"/>
  <cols>
    <col min="1" max="1" width="9.125" style="34" customWidth="1"/>
    <col min="2" max="2" width="35.375" style="34" customWidth="1"/>
    <col min="3" max="3" width="13.875" style="34" customWidth="1"/>
    <col min="4" max="4" width="16.125" style="3" customWidth="1"/>
    <col min="5" max="5" width="13.375" style="34" bestFit="1" customWidth="1"/>
    <col min="6" max="16384" width="9.125" style="34" customWidth="1"/>
  </cols>
  <sheetData>
    <row r="1" ht="12.75">
      <c r="D1" s="35"/>
    </row>
    <row r="2" ht="15.75">
      <c r="B2" s="36" t="s">
        <v>92</v>
      </c>
    </row>
    <row r="3" ht="15">
      <c r="B3" s="37" t="s">
        <v>172</v>
      </c>
    </row>
    <row r="4" ht="13.5" customHeight="1">
      <c r="D4" s="35" t="s">
        <v>93</v>
      </c>
    </row>
    <row r="5" ht="13.5" customHeight="1">
      <c r="D5" s="35"/>
    </row>
    <row r="6" spans="1:4" ht="25.5" customHeight="1">
      <c r="A6" s="102" t="s">
        <v>2</v>
      </c>
      <c r="B6" s="102" t="s">
        <v>3</v>
      </c>
      <c r="C6" s="104" t="s">
        <v>94</v>
      </c>
      <c r="D6" s="105"/>
    </row>
    <row r="7" spans="1:4" s="40" customFormat="1" ht="44.25" customHeight="1">
      <c r="A7" s="103"/>
      <c r="B7" s="103"/>
      <c r="C7" s="38" t="s">
        <v>95</v>
      </c>
      <c r="D7" s="39" t="s">
        <v>96</v>
      </c>
    </row>
    <row r="8" spans="1:4" s="40" customFormat="1" ht="13.5" customHeight="1">
      <c r="A8" s="41">
        <v>1</v>
      </c>
      <c r="B8" s="42">
        <v>2</v>
      </c>
      <c r="C8" s="43">
        <v>3</v>
      </c>
      <c r="D8" s="43">
        <v>4</v>
      </c>
    </row>
    <row r="9" spans="1:4" s="40" customFormat="1" ht="12.75">
      <c r="A9" s="44">
        <v>1</v>
      </c>
      <c r="B9" s="45" t="s">
        <v>97</v>
      </c>
      <c r="C9" s="46">
        <v>167948</v>
      </c>
      <c r="D9" s="12">
        <v>90007</v>
      </c>
    </row>
    <row r="10" spans="1:5" s="40" customFormat="1" ht="42" customHeight="1">
      <c r="A10" s="47" t="s">
        <v>98</v>
      </c>
      <c r="B10" s="45" t="s">
        <v>99</v>
      </c>
      <c r="C10" s="46">
        <v>353405</v>
      </c>
      <c r="D10" s="12">
        <v>177526</v>
      </c>
      <c r="E10" s="48"/>
    </row>
    <row r="11" spans="1:5" s="40" customFormat="1" ht="42" customHeight="1">
      <c r="A11" s="47" t="s">
        <v>100</v>
      </c>
      <c r="B11" s="45" t="s">
        <v>101</v>
      </c>
      <c r="C11" s="49" t="s">
        <v>161</v>
      </c>
      <c r="D11" s="16" t="s">
        <v>178</v>
      </c>
      <c r="E11" s="50"/>
    </row>
    <row r="12" spans="1:5" s="53" customFormat="1" ht="22.5" customHeight="1">
      <c r="A12" s="51">
        <v>2</v>
      </c>
      <c r="B12" s="52" t="s">
        <v>102</v>
      </c>
      <c r="C12" s="46">
        <v>61943</v>
      </c>
      <c r="D12" s="12">
        <v>40093</v>
      </c>
      <c r="E12" s="50"/>
    </row>
    <row r="13" spans="1:5" s="53" customFormat="1" ht="22.5" customHeight="1">
      <c r="A13" s="44" t="s">
        <v>103</v>
      </c>
      <c r="B13" s="45" t="s">
        <v>104</v>
      </c>
      <c r="C13" s="46">
        <v>81405</v>
      </c>
      <c r="D13" s="12">
        <v>50925</v>
      </c>
      <c r="E13" s="48"/>
    </row>
    <row r="14" spans="1:5" s="53" customFormat="1" ht="22.5" customHeight="1">
      <c r="A14" s="44" t="s">
        <v>105</v>
      </c>
      <c r="B14" s="45" t="s">
        <v>106</v>
      </c>
      <c r="C14" s="49" t="s">
        <v>162</v>
      </c>
      <c r="D14" s="16" t="s">
        <v>179</v>
      </c>
      <c r="E14" s="48"/>
    </row>
    <row r="15" spans="1:5" s="53" customFormat="1" ht="21" customHeight="1">
      <c r="A15" s="54">
        <v>3</v>
      </c>
      <c r="B15" s="55" t="s">
        <v>107</v>
      </c>
      <c r="C15" s="46">
        <v>10699</v>
      </c>
      <c r="D15" s="12">
        <v>7065</v>
      </c>
      <c r="E15" s="48"/>
    </row>
    <row r="16" spans="1:5" ht="21.75" customHeight="1">
      <c r="A16" s="54">
        <v>4</v>
      </c>
      <c r="B16" s="55" t="s">
        <v>108</v>
      </c>
      <c r="C16" s="13" t="s">
        <v>9</v>
      </c>
      <c r="D16" s="13" t="s">
        <v>9</v>
      </c>
      <c r="E16" s="48"/>
    </row>
    <row r="17" spans="1:5" ht="21.75" customHeight="1">
      <c r="A17" s="54">
        <v>5</v>
      </c>
      <c r="B17" s="56" t="s">
        <v>109</v>
      </c>
      <c r="C17" s="13" t="s">
        <v>9</v>
      </c>
      <c r="D17" s="13" t="s">
        <v>9</v>
      </c>
      <c r="E17" s="48"/>
    </row>
    <row r="18" spans="1:5" ht="25.5" customHeight="1">
      <c r="A18" s="54">
        <v>6</v>
      </c>
      <c r="B18" s="55" t="s">
        <v>110</v>
      </c>
      <c r="C18" s="49" t="s">
        <v>168</v>
      </c>
      <c r="D18" s="12">
        <v>2326</v>
      </c>
      <c r="E18" s="48"/>
    </row>
    <row r="19" spans="1:5" ht="39.75" customHeight="1">
      <c r="A19" s="57">
        <v>7</v>
      </c>
      <c r="B19" s="58" t="s">
        <v>111</v>
      </c>
      <c r="C19" s="59">
        <f>C9+C12+C15+C18</f>
        <v>231620</v>
      </c>
      <c r="D19" s="60">
        <f>D9+D12+D15+D18</f>
        <v>139491</v>
      </c>
      <c r="E19" s="48"/>
    </row>
    <row r="20" spans="1:5" ht="24" customHeight="1">
      <c r="A20" s="54">
        <v>8</v>
      </c>
      <c r="B20" s="55" t="s">
        <v>112</v>
      </c>
      <c r="C20" s="49" t="s">
        <v>163</v>
      </c>
      <c r="D20" s="16" t="s">
        <v>180</v>
      </c>
      <c r="E20" s="48"/>
    </row>
    <row r="21" spans="1:5" s="62" customFormat="1" ht="24" customHeight="1">
      <c r="A21" s="54">
        <v>9</v>
      </c>
      <c r="B21" s="55" t="s">
        <v>113</v>
      </c>
      <c r="C21" s="49" t="s">
        <v>164</v>
      </c>
      <c r="D21" s="16" t="s">
        <v>181</v>
      </c>
      <c r="E21" s="61"/>
    </row>
    <row r="22" spans="1:5" ht="22.5" customHeight="1">
      <c r="A22" s="54">
        <v>10</v>
      </c>
      <c r="B22" s="56" t="s">
        <v>114</v>
      </c>
      <c r="C22" s="63" t="s">
        <v>9</v>
      </c>
      <c r="D22" s="13" t="s">
        <v>9</v>
      </c>
      <c r="E22" s="64"/>
    </row>
    <row r="23" spans="1:5" ht="23.25" customHeight="1">
      <c r="A23" s="54">
        <v>11</v>
      </c>
      <c r="B23" s="56" t="s">
        <v>115</v>
      </c>
      <c r="C23" s="49" t="s">
        <v>165</v>
      </c>
      <c r="D23" s="16" t="s">
        <v>182</v>
      </c>
      <c r="E23" s="64"/>
    </row>
    <row r="24" spans="1:5" ht="28.5" customHeight="1">
      <c r="A24" s="57">
        <v>12</v>
      </c>
      <c r="B24" s="58" t="s">
        <v>116</v>
      </c>
      <c r="C24" s="59">
        <f>C19+C20+C21+C23</f>
        <v>123389</v>
      </c>
      <c r="D24" s="60">
        <f>D19+D20+D21+D23</f>
        <v>71198</v>
      </c>
      <c r="E24" s="64"/>
    </row>
    <row r="25" spans="1:5" ht="28.5" customHeight="1">
      <c r="A25" s="54">
        <v>13</v>
      </c>
      <c r="B25" s="55" t="s">
        <v>117</v>
      </c>
      <c r="C25" s="49" t="s">
        <v>166</v>
      </c>
      <c r="D25" s="16" t="s">
        <v>183</v>
      </c>
      <c r="E25" s="64"/>
    </row>
    <row r="26" spans="1:10" ht="25.5">
      <c r="A26" s="54">
        <v>14</v>
      </c>
      <c r="B26" s="56" t="s">
        <v>118</v>
      </c>
      <c r="C26" s="63" t="s">
        <v>9</v>
      </c>
      <c r="D26" s="13" t="s">
        <v>9</v>
      </c>
      <c r="E26" s="64"/>
      <c r="F26" s="14"/>
      <c r="G26" s="14"/>
      <c r="H26" s="64"/>
      <c r="I26" s="64"/>
      <c r="J26" s="64"/>
    </row>
    <row r="27" spans="1:5" s="62" customFormat="1" ht="23.25" customHeight="1">
      <c r="A27" s="57">
        <v>15</v>
      </c>
      <c r="B27" s="58" t="s">
        <v>119</v>
      </c>
      <c r="C27" s="59">
        <f>C24+C25</f>
        <v>53124</v>
      </c>
      <c r="D27" s="60">
        <f>D24+D25</f>
        <v>47813</v>
      </c>
      <c r="E27" s="61"/>
    </row>
    <row r="28" spans="1:5" ht="22.5" customHeight="1">
      <c r="A28" s="54">
        <v>16</v>
      </c>
      <c r="B28" s="55" t="s">
        <v>120</v>
      </c>
      <c r="C28" s="49" t="s">
        <v>167</v>
      </c>
      <c r="D28" s="16" t="s">
        <v>184</v>
      </c>
      <c r="E28" s="64"/>
    </row>
    <row r="29" spans="1:4" s="62" customFormat="1" ht="24" customHeight="1">
      <c r="A29" s="57">
        <v>17</v>
      </c>
      <c r="B29" s="58" t="s">
        <v>121</v>
      </c>
      <c r="C29" s="59">
        <f>C27+C28</f>
        <v>41226</v>
      </c>
      <c r="D29" s="60">
        <f>D27+D28</f>
        <v>33066</v>
      </c>
    </row>
    <row r="30" spans="1:7" s="3" customFormat="1" ht="38.25">
      <c r="A30" s="65">
        <v>18</v>
      </c>
      <c r="B30" s="66" t="s">
        <v>122</v>
      </c>
      <c r="C30" s="63" t="s">
        <v>9</v>
      </c>
      <c r="D30" s="13" t="s">
        <v>9</v>
      </c>
      <c r="F30" s="14"/>
      <c r="G30" s="14"/>
    </row>
    <row r="31" spans="1:7" s="53" customFormat="1" ht="20.25" customHeight="1">
      <c r="A31" s="57">
        <v>19</v>
      </c>
      <c r="B31" s="58" t="s">
        <v>123</v>
      </c>
      <c r="C31" s="59">
        <f>C29</f>
        <v>41226</v>
      </c>
      <c r="D31" s="60">
        <f>D29</f>
        <v>33066</v>
      </c>
      <c r="E31" s="48"/>
      <c r="F31" s="14"/>
      <c r="G31" s="14"/>
    </row>
    <row r="32" spans="1:5" ht="22.5" customHeight="1">
      <c r="A32" s="67"/>
      <c r="B32" s="68"/>
      <c r="C32" s="69"/>
      <c r="D32" s="70"/>
      <c r="E32" s="64"/>
    </row>
    <row r="33" spans="1:3" s="3" customFormat="1" ht="17.25" customHeight="1">
      <c r="A33" s="30" t="s">
        <v>176</v>
      </c>
      <c r="B33" s="31"/>
      <c r="C33" s="32"/>
    </row>
    <row r="34" s="3" customFormat="1" ht="12.75">
      <c r="C34" s="32"/>
    </row>
    <row r="35" spans="1:4" s="30" customFormat="1" ht="14.25">
      <c r="A35" s="3"/>
      <c r="B35" s="3"/>
      <c r="C35" s="32"/>
      <c r="D35" s="3"/>
    </row>
    <row r="36" spans="2:3" s="3" customFormat="1" ht="14.25">
      <c r="B36" s="100" t="s">
        <v>153</v>
      </c>
      <c r="C36" s="32"/>
    </row>
    <row r="37" s="3" customFormat="1" ht="12.75"/>
    <row r="38" spans="1:4" s="30" customFormat="1" ht="14.25">
      <c r="A38" s="3" t="s">
        <v>159</v>
      </c>
      <c r="B38" s="3"/>
      <c r="C38" s="3"/>
      <c r="D38" s="3"/>
    </row>
    <row r="39" spans="1:4" s="30" customFormat="1" ht="16.5" customHeight="1">
      <c r="A39" s="3" t="s">
        <v>160</v>
      </c>
      <c r="B39" s="3"/>
      <c r="C39" s="33"/>
      <c r="D39" s="33"/>
    </row>
    <row r="40" spans="1:5" ht="14.25">
      <c r="A40" s="53"/>
      <c r="E40" s="71"/>
    </row>
    <row r="41" spans="1:5" s="71" customFormat="1" ht="13.5" customHeight="1">
      <c r="A41" s="34"/>
      <c r="B41" s="34"/>
      <c r="C41" s="34"/>
      <c r="D41" s="3"/>
      <c r="E41" s="34"/>
    </row>
    <row r="42" spans="1:5" s="53" customFormat="1" ht="12.75">
      <c r="A42" s="34"/>
      <c r="B42" s="34"/>
      <c r="C42" s="34"/>
      <c r="D42" s="3"/>
      <c r="E42" s="72"/>
    </row>
    <row r="43" spans="1:5" s="53" customFormat="1" ht="12.75">
      <c r="A43" s="34"/>
      <c r="B43" s="34"/>
      <c r="C43" s="34"/>
      <c r="D43" s="3"/>
      <c r="E43" s="72"/>
    </row>
    <row r="44" spans="1:5" s="71" customFormat="1" ht="14.25">
      <c r="A44" s="34"/>
      <c r="B44" s="34"/>
      <c r="C44" s="34"/>
      <c r="D44" s="3"/>
      <c r="E44" s="73"/>
    </row>
    <row r="46" spans="1:4" s="72" customFormat="1" ht="12.75">
      <c r="A46" s="34"/>
      <c r="B46" s="34"/>
      <c r="C46" s="34"/>
      <c r="D46" s="3"/>
    </row>
    <row r="47" spans="1:4" s="72" customFormat="1" ht="12.75">
      <c r="A47" s="34"/>
      <c r="B47" s="34"/>
      <c r="C47" s="34"/>
      <c r="D47" s="3"/>
    </row>
  </sheetData>
  <mergeCells count="3">
    <mergeCell ref="B6:B7"/>
    <mergeCell ref="A6:A7"/>
    <mergeCell ref="C6:D6"/>
  </mergeCells>
  <printOptions/>
  <pageMargins left="0.984251968503937" right="0.31496062992125984" top="0.2755905511811024" bottom="0.31496062992125984" header="0.2755905511811024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G29"/>
  <sheetViews>
    <sheetView workbookViewId="0" topLeftCell="A1">
      <selection activeCell="E21" sqref="E21"/>
    </sheetView>
  </sheetViews>
  <sheetFormatPr defaultColWidth="9.00390625" defaultRowHeight="12.75"/>
  <cols>
    <col min="1" max="1" width="7.375" style="34" customWidth="1"/>
    <col min="2" max="2" width="38.125" style="34" customWidth="1"/>
    <col min="3" max="3" width="14.125" style="34" customWidth="1"/>
    <col min="4" max="4" width="14.375" style="34" customWidth="1"/>
    <col min="5" max="5" width="16.25390625" style="34" customWidth="1"/>
    <col min="6" max="6" width="9.125" style="34" customWidth="1"/>
    <col min="7" max="9" width="13.375" style="34" bestFit="1" customWidth="1"/>
    <col min="10" max="16384" width="9.125" style="34" customWidth="1"/>
  </cols>
  <sheetData>
    <row r="1" ht="12.75">
      <c r="E1" s="74"/>
    </row>
    <row r="3" spans="1:2" ht="12.75">
      <c r="A3" s="75"/>
      <c r="B3" s="76" t="s">
        <v>124</v>
      </c>
    </row>
    <row r="4" ht="12.75">
      <c r="B4" s="62" t="s">
        <v>125</v>
      </c>
    </row>
    <row r="5" ht="12.75">
      <c r="B5" s="62" t="s">
        <v>173</v>
      </c>
    </row>
    <row r="7" ht="12.75">
      <c r="E7" s="77" t="s">
        <v>93</v>
      </c>
    </row>
    <row r="8" ht="5.25" customHeight="1">
      <c r="E8" s="77"/>
    </row>
    <row r="9" spans="1:5" s="79" customFormat="1" ht="54.75" customHeight="1">
      <c r="A9" s="78" t="s">
        <v>2</v>
      </c>
      <c r="B9" s="78" t="s">
        <v>3</v>
      </c>
      <c r="C9" s="78" t="s">
        <v>4</v>
      </c>
      <c r="D9" s="78" t="s">
        <v>5</v>
      </c>
      <c r="E9" s="78" t="s">
        <v>126</v>
      </c>
    </row>
    <row r="10" spans="1:5" s="81" customFormat="1" ht="12.75">
      <c r="A10" s="80">
        <v>1</v>
      </c>
      <c r="B10" s="80">
        <v>2</v>
      </c>
      <c r="C10" s="80">
        <v>3</v>
      </c>
      <c r="D10" s="80">
        <v>4</v>
      </c>
      <c r="E10" s="80">
        <v>5</v>
      </c>
    </row>
    <row r="11" spans="1:7" ht="24" customHeight="1">
      <c r="A11" s="54">
        <v>1</v>
      </c>
      <c r="B11" s="56" t="s">
        <v>127</v>
      </c>
      <c r="C11" s="82">
        <v>661128</v>
      </c>
      <c r="D11" s="82">
        <v>591081</v>
      </c>
      <c r="E11" s="97" t="s">
        <v>169</v>
      </c>
      <c r="F11" s="83"/>
      <c r="G11" s="83"/>
    </row>
    <row r="12" spans="1:5" ht="22.5" customHeight="1">
      <c r="A12" s="54">
        <v>2</v>
      </c>
      <c r="B12" s="56" t="s">
        <v>128</v>
      </c>
      <c r="C12" s="84" t="s">
        <v>9</v>
      </c>
      <c r="D12" s="84" t="s">
        <v>9</v>
      </c>
      <c r="E12" s="84" t="s">
        <v>9</v>
      </c>
    </row>
    <row r="13" spans="1:5" ht="25.5">
      <c r="A13" s="54">
        <v>3</v>
      </c>
      <c r="B13" s="56" t="s">
        <v>129</v>
      </c>
      <c r="C13" s="84" t="s">
        <v>9</v>
      </c>
      <c r="D13" s="84" t="s">
        <v>9</v>
      </c>
      <c r="E13" s="84" t="s">
        <v>9</v>
      </c>
    </row>
    <row r="14" spans="1:7" ht="25.5">
      <c r="A14" s="54">
        <v>4</v>
      </c>
      <c r="B14" s="56" t="s">
        <v>130</v>
      </c>
      <c r="C14" s="82">
        <v>1131869</v>
      </c>
      <c r="D14" s="82">
        <v>727401</v>
      </c>
      <c r="E14" s="97" t="s">
        <v>170</v>
      </c>
      <c r="G14" s="83"/>
    </row>
    <row r="15" spans="1:6" ht="12.75">
      <c r="A15" s="54">
        <v>5</v>
      </c>
      <c r="B15" s="56" t="s">
        <v>131</v>
      </c>
      <c r="C15" s="82">
        <v>1813552</v>
      </c>
      <c r="D15" s="82">
        <v>686187</v>
      </c>
      <c r="E15" s="97" t="s">
        <v>171</v>
      </c>
      <c r="F15" s="83"/>
    </row>
    <row r="16" ht="12.75">
      <c r="E16" s="85"/>
    </row>
    <row r="17" ht="26.25" customHeight="1">
      <c r="C17" s="86"/>
    </row>
    <row r="18" spans="1:5" s="62" customFormat="1" ht="24.75" customHeight="1">
      <c r="A18" s="67"/>
      <c r="B18" s="68"/>
      <c r="C18" s="69"/>
      <c r="D18" s="69"/>
      <c r="E18" s="34"/>
    </row>
    <row r="19" spans="2:4" ht="12.75">
      <c r="B19" s="68"/>
      <c r="C19" s="69"/>
      <c r="D19" s="69"/>
    </row>
    <row r="21" spans="1:3" s="3" customFormat="1" ht="17.25" customHeight="1">
      <c r="A21" s="30" t="s">
        <v>176</v>
      </c>
      <c r="B21" s="31"/>
      <c r="C21" s="32"/>
    </row>
    <row r="22" s="3" customFormat="1" ht="12.75">
      <c r="C22" s="32"/>
    </row>
    <row r="23" spans="1:4" s="30" customFormat="1" ht="14.25">
      <c r="A23" s="3"/>
      <c r="B23" s="3"/>
      <c r="C23" s="32"/>
      <c r="D23" s="3"/>
    </row>
    <row r="24" spans="2:3" s="3" customFormat="1" ht="14.25">
      <c r="B24" s="100" t="s">
        <v>153</v>
      </c>
      <c r="C24" s="32"/>
    </row>
    <row r="25" s="3" customFormat="1" ht="12.75"/>
    <row r="26" spans="1:4" s="30" customFormat="1" ht="14.25">
      <c r="A26" s="3" t="s">
        <v>159</v>
      </c>
      <c r="B26" s="3"/>
      <c r="C26" s="3"/>
      <c r="D26" s="3"/>
    </row>
    <row r="27" spans="1:4" s="30" customFormat="1" ht="16.5" customHeight="1">
      <c r="A27" s="3" t="s">
        <v>160</v>
      </c>
      <c r="B27" s="3"/>
      <c r="C27" s="33"/>
      <c r="D27" s="33"/>
    </row>
    <row r="28" spans="1:5" ht="12.75">
      <c r="A28" s="72"/>
      <c r="B28" s="72"/>
      <c r="C28" s="72"/>
      <c r="D28" s="72"/>
      <c r="E28" s="72"/>
    </row>
    <row r="29" spans="1:5" s="72" customFormat="1" ht="12.75">
      <c r="A29" s="34"/>
      <c r="B29" s="34"/>
      <c r="C29" s="34"/>
      <c r="D29" s="34"/>
      <c r="E29" s="34"/>
    </row>
  </sheetData>
  <printOptions/>
  <pageMargins left="0.984251968503937" right="0.2755905511811024" top="0.5118110236220472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3:D29"/>
  <sheetViews>
    <sheetView workbookViewId="0" topLeftCell="A16">
      <selection activeCell="C30" sqref="C30"/>
    </sheetView>
  </sheetViews>
  <sheetFormatPr defaultColWidth="9.00390625" defaultRowHeight="12.75"/>
  <cols>
    <col min="1" max="1" width="6.375" style="34" customWidth="1"/>
    <col min="2" max="2" width="35.25390625" style="34" customWidth="1"/>
    <col min="3" max="3" width="28.125" style="34" customWidth="1"/>
    <col min="4" max="4" width="16.75390625" style="34" customWidth="1"/>
    <col min="5" max="16384" width="9.125" style="34" customWidth="1"/>
  </cols>
  <sheetData>
    <row r="3" spans="1:2" ht="12.75">
      <c r="A3" s="75"/>
      <c r="B3" s="76" t="s">
        <v>152</v>
      </c>
    </row>
    <row r="4" ht="12.75">
      <c r="B4" s="62"/>
    </row>
    <row r="5" ht="12.75">
      <c r="B5" s="62" t="s">
        <v>175</v>
      </c>
    </row>
    <row r="9" spans="1:4" ht="25.5">
      <c r="A9" s="78" t="s">
        <v>2</v>
      </c>
      <c r="B9" s="78" t="s">
        <v>132</v>
      </c>
      <c r="C9" s="78" t="s">
        <v>133</v>
      </c>
      <c r="D9" s="78" t="s">
        <v>134</v>
      </c>
    </row>
    <row r="10" spans="1:4" ht="12.75">
      <c r="A10" s="54">
        <v>1</v>
      </c>
      <c r="B10" s="54">
        <v>2</v>
      </c>
      <c r="C10" s="54">
        <v>3</v>
      </c>
      <c r="D10" s="54">
        <v>4</v>
      </c>
    </row>
    <row r="11" spans="1:4" ht="25.5">
      <c r="A11" s="87">
        <v>1</v>
      </c>
      <c r="B11" s="56" t="s">
        <v>135</v>
      </c>
      <c r="C11" s="88">
        <v>15.2</v>
      </c>
      <c r="D11" s="89" t="s">
        <v>136</v>
      </c>
    </row>
    <row r="12" spans="1:4" ht="12.75">
      <c r="A12" s="54">
        <v>2</v>
      </c>
      <c r="B12" s="56" t="s">
        <v>137</v>
      </c>
      <c r="C12" s="88">
        <v>96.72</v>
      </c>
      <c r="D12" s="89" t="s">
        <v>138</v>
      </c>
    </row>
    <row r="13" spans="1:4" ht="12.75">
      <c r="A13" s="54">
        <v>3</v>
      </c>
      <c r="B13" s="56" t="s">
        <v>139</v>
      </c>
      <c r="C13" s="88">
        <v>1.08</v>
      </c>
      <c r="D13" s="90" t="s">
        <v>140</v>
      </c>
    </row>
    <row r="14" spans="1:4" ht="25.5">
      <c r="A14" s="54">
        <v>4</v>
      </c>
      <c r="B14" s="56" t="s">
        <v>141</v>
      </c>
      <c r="C14" s="12">
        <f>242374+4955</f>
        <v>247329</v>
      </c>
      <c r="D14" s="90" t="s">
        <v>140</v>
      </c>
    </row>
    <row r="15" spans="1:4" ht="25.5">
      <c r="A15" s="91" t="s">
        <v>142</v>
      </c>
      <c r="B15" s="56" t="s">
        <v>143</v>
      </c>
      <c r="C15" s="99">
        <f>C14/9084869*100</f>
        <v>2.722427808260086</v>
      </c>
      <c r="D15" s="90" t="s">
        <v>140</v>
      </c>
    </row>
    <row r="16" spans="1:4" ht="25.5">
      <c r="A16" s="54">
        <v>5</v>
      </c>
      <c r="B16" s="56" t="s">
        <v>144</v>
      </c>
      <c r="C16" s="92" t="s">
        <v>9</v>
      </c>
      <c r="D16" s="90" t="s">
        <v>140</v>
      </c>
    </row>
    <row r="17" spans="1:4" ht="25.5">
      <c r="A17" s="54">
        <v>6</v>
      </c>
      <c r="B17" s="101" t="s">
        <v>177</v>
      </c>
      <c r="C17" s="92" t="s">
        <v>9</v>
      </c>
      <c r="D17" s="90" t="s">
        <v>140</v>
      </c>
    </row>
    <row r="18" spans="1:4" ht="12.75">
      <c r="A18" s="91" t="s">
        <v>145</v>
      </c>
      <c r="B18" s="56" t="s">
        <v>146</v>
      </c>
      <c r="C18" s="92" t="s">
        <v>9</v>
      </c>
      <c r="D18" s="90" t="s">
        <v>140</v>
      </c>
    </row>
    <row r="19" spans="1:4" ht="12.75">
      <c r="A19" s="54" t="s">
        <v>147</v>
      </c>
      <c r="B19" s="56" t="s">
        <v>148</v>
      </c>
      <c r="C19" s="92" t="s">
        <v>9</v>
      </c>
      <c r="D19" s="90" t="s">
        <v>140</v>
      </c>
    </row>
    <row r="20" spans="1:4" ht="118.5" customHeight="1">
      <c r="A20" s="87">
        <v>7</v>
      </c>
      <c r="B20" s="93" t="s">
        <v>149</v>
      </c>
      <c r="C20" s="94" t="s">
        <v>174</v>
      </c>
      <c r="D20" s="95" t="s">
        <v>140</v>
      </c>
    </row>
    <row r="23" spans="1:3" s="3" customFormat="1" ht="17.25" customHeight="1">
      <c r="A23" s="30" t="s">
        <v>176</v>
      </c>
      <c r="B23" s="31"/>
      <c r="C23" s="32"/>
    </row>
    <row r="24" s="3" customFormat="1" ht="12.75">
      <c r="C24" s="32"/>
    </row>
    <row r="25" spans="1:4" s="30" customFormat="1" ht="14.25">
      <c r="A25" s="3"/>
      <c r="B25" s="3"/>
      <c r="C25" s="32"/>
      <c r="D25" s="3"/>
    </row>
    <row r="26" spans="2:3" s="3" customFormat="1" ht="14.25">
      <c r="B26" s="100" t="s">
        <v>153</v>
      </c>
      <c r="C26" s="32"/>
    </row>
    <row r="27" s="3" customFormat="1" ht="12.75"/>
    <row r="28" spans="1:4" s="30" customFormat="1" ht="14.25">
      <c r="A28" s="3" t="s">
        <v>159</v>
      </c>
      <c r="B28" s="3"/>
      <c r="C28" s="3"/>
      <c r="D28" s="3"/>
    </row>
    <row r="29" spans="1:4" s="30" customFormat="1" ht="16.5" customHeight="1">
      <c r="A29" s="3" t="s">
        <v>160</v>
      </c>
      <c r="B29" s="3"/>
      <c r="C29" s="33"/>
      <c r="D29" s="33"/>
    </row>
  </sheetData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kolomoyt</dc:creator>
  <cp:keywords/>
  <dc:description/>
  <cp:lastModifiedBy>kotelnik</cp:lastModifiedBy>
  <cp:lastPrinted>2007-07-19T12:47:40Z</cp:lastPrinted>
  <dcterms:created xsi:type="dcterms:W3CDTF">2007-01-22T12:11:33Z</dcterms:created>
  <dcterms:modified xsi:type="dcterms:W3CDTF">2007-10-18T14:12:12Z</dcterms:modified>
  <cp:category/>
  <cp:version/>
  <cp:contentType/>
  <cp:contentStatus/>
</cp:coreProperties>
</file>